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ate1904="1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5AE71B2C-9B1F-4F05-83F3-A7803EDCCB74}" xr6:coauthVersionLast="47" xr6:coauthVersionMax="47" xr10:uidLastSave="{00000000-0000-0000-0000-000000000000}"/>
  <bookViews>
    <workbookView xWindow="1905" yWindow="0" windowWidth="21180" windowHeight="15000" tabRatio="819" xr2:uid="{00000000-000D-0000-FFFF-FFFF00000000}"/>
  </bookViews>
  <sheets>
    <sheet name="DPGF" sheetId="2" r:id="rId1"/>
  </sheets>
  <definedNames>
    <definedName name="_xlnm.Print_Titles" localSheetId="0">DPGF!$1:$8</definedName>
    <definedName name="_xlnm.Print_Area" localSheetId="0">DPGF!$A$1:$G$109</definedName>
  </definedNames>
  <calcPr calcId="191029"/>
</workbook>
</file>

<file path=xl/calcChain.xml><?xml version="1.0" encoding="utf-8"?>
<calcChain xmlns="http://schemas.openxmlformats.org/spreadsheetml/2006/main">
  <c r="G56" i="2" l="1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33" i="2"/>
  <c r="G23" i="2"/>
  <c r="G22" i="2"/>
  <c r="G102" i="2"/>
  <c r="G101" i="2"/>
  <c r="G88" i="2"/>
  <c r="G81" i="2"/>
  <c r="G80" i="2"/>
  <c r="G79" i="2"/>
  <c r="G78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38" i="2"/>
  <c r="G39" i="2"/>
  <c r="G40" i="2"/>
  <c r="G26" i="2"/>
  <c r="G27" i="2"/>
  <c r="G34" i="2"/>
  <c r="G35" i="2"/>
  <c r="G37" i="2"/>
  <c r="G36" i="2"/>
  <c r="G25" i="2"/>
  <c r="G12" i="2"/>
  <c r="G13" i="2"/>
  <c r="G14" i="2"/>
  <c r="G16" i="2"/>
  <c r="G17" i="2"/>
  <c r="G19" i="2"/>
  <c r="G20" i="2"/>
  <c r="G21" i="2"/>
  <c r="G30" i="2"/>
  <c r="G31" i="2"/>
  <c r="G32" i="2"/>
  <c r="G82" i="2"/>
  <c r="G83" i="2"/>
  <c r="G89" i="2"/>
  <c r="G91" i="2"/>
  <c r="G92" i="2"/>
  <c r="G94" i="2"/>
  <c r="G95" i="2"/>
  <c r="G96" i="2"/>
  <c r="G97" i="2"/>
  <c r="G98" i="2"/>
  <c r="G100" i="2"/>
  <c r="G104" i="2"/>
  <c r="G85" i="2" l="1"/>
  <c r="G106" i="2"/>
  <c r="G107" i="2" s="1"/>
  <c r="G109" i="2" s="1"/>
</calcChain>
</file>

<file path=xl/sharedStrings.xml><?xml version="1.0" encoding="utf-8"?>
<sst xmlns="http://schemas.openxmlformats.org/spreadsheetml/2006/main" count="227" uniqueCount="152">
  <si>
    <t>m3</t>
  </si>
  <si>
    <t>DESIGNATION DES OUVRAGES</t>
  </si>
  <si>
    <t>ml</t>
  </si>
  <si>
    <t xml:space="preserve"> </t>
  </si>
  <si>
    <t>2.2</t>
  </si>
  <si>
    <t>TOTAL T.T.C.</t>
  </si>
  <si>
    <t>T.V.A. 20 %</t>
    <phoneticPr fontId="2"/>
  </si>
  <si>
    <t>2.1</t>
  </si>
  <si>
    <t>2.5</t>
  </si>
  <si>
    <t>1.1</t>
  </si>
  <si>
    <t>Qté</t>
  </si>
  <si>
    <t>P.U.</t>
  </si>
  <si>
    <t>U</t>
  </si>
  <si>
    <t>TOTAL GENERAL ESPACES VERTS H.T.</t>
  </si>
  <si>
    <t>2.3</t>
  </si>
  <si>
    <t>TOTAL</t>
  </si>
  <si>
    <t>m2</t>
  </si>
  <si>
    <t>2.4</t>
  </si>
  <si>
    <t>réf</t>
  </si>
  <si>
    <t>1</t>
  </si>
  <si>
    <t>Nettoyage</t>
  </si>
  <si>
    <t>1.1.1</t>
  </si>
  <si>
    <t>1.1.2</t>
  </si>
  <si>
    <t>Décompactage</t>
  </si>
  <si>
    <t>1.2</t>
  </si>
  <si>
    <t>Terrassements pour plantations</t>
  </si>
  <si>
    <t>1.3</t>
  </si>
  <si>
    <t>1.3.1</t>
  </si>
  <si>
    <t>1.3.2</t>
  </si>
  <si>
    <t>1.4</t>
  </si>
  <si>
    <t>Compost</t>
  </si>
  <si>
    <t xml:space="preserve">Engrais </t>
  </si>
  <si>
    <t>1.4.1</t>
  </si>
  <si>
    <t>1.4.2</t>
  </si>
  <si>
    <t>kg</t>
  </si>
  <si>
    <t>1.5</t>
  </si>
  <si>
    <t>Façons culturalles superficielles</t>
  </si>
  <si>
    <t>Bêchage ou labour</t>
  </si>
  <si>
    <t>Griffage ou hersage</t>
  </si>
  <si>
    <t>1.6</t>
  </si>
  <si>
    <t>1.7</t>
  </si>
  <si>
    <t>Fourniture et mise en œuvre d'amendements et engrais</t>
  </si>
  <si>
    <t>1.8</t>
  </si>
  <si>
    <t>Fourniture et plantation des végétaux suivants</t>
  </si>
  <si>
    <t>Arbres en mottes</t>
  </si>
  <si>
    <t>1.9</t>
  </si>
  <si>
    <t>Prairie rustique</t>
  </si>
  <si>
    <t>1.10</t>
  </si>
  <si>
    <t>1.11</t>
  </si>
  <si>
    <t>fft</t>
  </si>
  <si>
    <t>Sous total plantation</t>
  </si>
  <si>
    <t>2</t>
  </si>
  <si>
    <t>Arrosage</t>
  </si>
  <si>
    <t>Plantations</t>
  </si>
  <si>
    <t>Terrassements en tranchées</t>
  </si>
  <si>
    <t>Fourniture et pose filtre</t>
  </si>
  <si>
    <t>Fourniture et pose de regulateur de pression</t>
  </si>
  <si>
    <t>Fourniture et pose de vanne manuelle</t>
  </si>
  <si>
    <t>Fourniture et pose de regard préfabriqué</t>
  </si>
  <si>
    <t>Fourniture et pose de canalisation</t>
  </si>
  <si>
    <t>Fourniture et pose de programmateur à piles</t>
  </si>
  <si>
    <t>Ø25 série 4 bars</t>
  </si>
  <si>
    <t>2.3.1</t>
  </si>
  <si>
    <t>2.3.2</t>
  </si>
  <si>
    <t>2.6</t>
  </si>
  <si>
    <t>2.7</t>
  </si>
  <si>
    <t>2.8</t>
  </si>
  <si>
    <t>2.9</t>
  </si>
  <si>
    <t>2.11</t>
  </si>
  <si>
    <t>Sous total arrosage</t>
  </si>
  <si>
    <t>1.12</t>
  </si>
  <si>
    <t xml:space="preserve">Travaux préparatoires </t>
  </si>
  <si>
    <t>U</t>
    <phoneticPr fontId="3"/>
  </si>
  <si>
    <t>Raccordements du réseau</t>
  </si>
  <si>
    <t>Fourniture et mise en œuvre de paillages en plaquettes bois</t>
  </si>
  <si>
    <t>Fourniture et pose de bordures en traverses bois</t>
  </si>
  <si>
    <t>Fourniture et pose de cornières en plastique souple</t>
  </si>
  <si>
    <t>Fourniture et pose de bordurettes en planchettes bois</t>
  </si>
  <si>
    <t>Fourniture et mise en place de sable pour jardin ZEN</t>
  </si>
  <si>
    <t>Fourniture et mise en place de rochers</t>
  </si>
  <si>
    <t>Fourniture et mise en œuvre de sable stabilisé</t>
  </si>
  <si>
    <t>1.13</t>
  </si>
  <si>
    <t>Tilia cordata, conteneur, tige 18-20</t>
  </si>
  <si>
    <t>Sophora japonica, conteneur, tige 18-20</t>
  </si>
  <si>
    <t xml:space="preserve">Celtis australis, conteneur, tige 18-20 </t>
  </si>
  <si>
    <t xml:space="preserve">Kœreuteria paniculata, conteneur, tige 18-20 </t>
  </si>
  <si>
    <t xml:space="preserve">Magnolia grandiflora, conteneur, tige 30-35 </t>
  </si>
  <si>
    <t xml:space="preserve">Acer platanoïdes, conteneur, tige 18-20 </t>
  </si>
  <si>
    <t xml:space="preserve">Acer campestre, conteneur, tige 18-20 </t>
  </si>
  <si>
    <t xml:space="preserve">Quercus pubescens, conteneur, tige 18-20 </t>
  </si>
  <si>
    <t xml:space="preserve">Pyrus calleryana 'Chanticleer', conteneur, tige 18-20 </t>
  </si>
  <si>
    <t xml:space="preserve">Prunus avium, conteneur, tige 18-20 </t>
  </si>
  <si>
    <t xml:space="preserve">Cercis siliquastrum, conteneur, touffe 250/300 </t>
  </si>
  <si>
    <t xml:space="preserve">Viburnum tinus, conteneur 5L., 60/80 </t>
  </si>
  <si>
    <t xml:space="preserve">Syringat vulgaris, conteneur 5L., 60/80 </t>
  </si>
  <si>
    <t xml:space="preserve">Cotinus coggygria, conteneur 5L., 60/80 </t>
  </si>
  <si>
    <t>Philadelphus coronarius, conteneur 5L., 60/80.</t>
  </si>
  <si>
    <t>Phillyrea angustifolia, conteneur 5L., 60/80.</t>
  </si>
  <si>
    <t xml:space="preserve">Ligustrum texanum, conteneur 5L., 60/80 </t>
  </si>
  <si>
    <t xml:space="preserve">Colutea arborescens, conteneur 5L., 60/80 </t>
  </si>
  <si>
    <t xml:space="preserve">Viburnum opulus, conteneur 5L., 60/80 </t>
  </si>
  <si>
    <t xml:space="preserve">punica granatum, conteneur 5L., 60/80 </t>
  </si>
  <si>
    <t>Hydrangea quercifolia, conteneur 5L., 60/80.</t>
  </si>
  <si>
    <t xml:space="preserve">Hydrangea paniculata, conteneur 5L., 60/80 </t>
  </si>
  <si>
    <t xml:space="preserve">Buddleïa 'Nhano White', conteneur 3L., 40/60 </t>
  </si>
  <si>
    <t xml:space="preserve">Rosa Iceberg, conteneur 5L., 60/80 </t>
  </si>
  <si>
    <t xml:space="preserve">Salix rosmarinifolia, conteneur 5L., 60/80 </t>
  </si>
  <si>
    <t xml:space="preserve">Iris germanica, godet, 9u/m2 </t>
  </si>
  <si>
    <t xml:space="preserve">Rosa ice meillandecor, conteneur 3L </t>
  </si>
  <si>
    <t>Cistus albidus, conteneur 1,4L</t>
  </si>
  <si>
    <t>Helichrysum italicum, conteneur 1,4L</t>
  </si>
  <si>
    <t>Lavandula x intermedia 'Grosso', conteneur 1,4L</t>
  </si>
  <si>
    <t>Santolina chamaecyparissus, conteneur 1,4L</t>
  </si>
  <si>
    <t>Hemerocallis fulva, conteneur 1,4L</t>
  </si>
  <si>
    <t>Gaura lindheimeri, conteneur 1,4L</t>
  </si>
  <si>
    <t>Perovskia atriplicifolia, conteneur 1,4L</t>
  </si>
  <si>
    <t xml:space="preserve">Verbena bonariens, contneur 1,4L </t>
  </si>
  <si>
    <t>Phlomis purpurea, conteneur 1,4L</t>
  </si>
  <si>
    <t>Stipa tenuifolia, conteneur 1,4L</t>
  </si>
  <si>
    <t>Miscanthus zebrinus, conteneur 2L</t>
  </si>
  <si>
    <t>Pennisetum oriental, conteneur 2L</t>
  </si>
  <si>
    <t>Stipa pennata, conteneur 2L</t>
  </si>
  <si>
    <t>Stipa gigantea, conteneur 3L</t>
  </si>
  <si>
    <t>Rosmarinus officinalis, conteneur 1,4L</t>
  </si>
  <si>
    <t>Thymus vulgaris, conteneur 1,4L</t>
  </si>
  <si>
    <t xml:space="preserve">Aloysia citrodora, conteneur 3L </t>
  </si>
  <si>
    <t>Mentha spicata, conteneur 1,4L</t>
  </si>
  <si>
    <t>Origanum majorana var. tenuifolium, conteneur 1,4L</t>
  </si>
  <si>
    <t>Satureja montana, conteneur 1,4L</t>
  </si>
  <si>
    <t>Foeniculum vulgare, conteneur 1,4L</t>
  </si>
  <si>
    <t>Salvia officinalis, conteneur 1,4L</t>
  </si>
  <si>
    <t>Artemisia dracunculus, conteneur 1,4L</t>
  </si>
  <si>
    <t>1.14</t>
  </si>
  <si>
    <t>Garantie de reprise des végétaux et entretien pendant 1an</t>
  </si>
  <si>
    <t>Ø32 série 10 bars</t>
  </si>
  <si>
    <t>Fourniture et pose d'un robinet sur perche galva</t>
  </si>
  <si>
    <t>2.10</t>
  </si>
  <si>
    <t>2.10.1</t>
  </si>
  <si>
    <t>Programmateur autonome à pile, 1 voie</t>
  </si>
  <si>
    <t>Fourniture et pose de goutte à goutte enterré</t>
  </si>
  <si>
    <t>Fourniture et pose de goutte à goutte de surface</t>
  </si>
  <si>
    <t>2.12</t>
  </si>
  <si>
    <t>Qté ent.</t>
  </si>
  <si>
    <t>Fourniture et pose d'électrovanne 1'</t>
  </si>
  <si>
    <t>Arbustes, tapissantes, graminées et aromatiques en conteneurs ou godets</t>
  </si>
  <si>
    <t xml:space="preserve">Parthenocissus tricuspidata veitchii, conteneur 10L. 125/150 </t>
  </si>
  <si>
    <t>ENTREPRISE XX</t>
  </si>
  <si>
    <t>CDPGF</t>
  </si>
  <si>
    <t>LARAGNE 
Buëch</t>
  </si>
  <si>
    <t>Lot 02 - VRD</t>
  </si>
  <si>
    <t>PSE AMENAGEMENTS EXTERIEURS ET ESPACES VERTS</t>
  </si>
  <si>
    <t>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</si>
</sst>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 _F_-;\-* #,##0.00_ _F_-;_-* &quot;-&quot;??_ _F_-;_-@_-"/>
    <numFmt numFmtId="165" formatCode="#,##0.00&quot; €&quot;;[Red]#,##0.00&quot; €&quot;"/>
    <numFmt numFmtId="166" formatCode="#,##0.00&quot;€&quot;;[Red]#,##0.00&quot;€&quot;"/>
  </numFmts>
  <fonts count="22">
    <font>
      <sz val="10"/>
      <name val="Geneva"/>
    </font>
    <font>
      <sz val="10"/>
      <name val="Geneva"/>
    </font>
    <font>
      <sz val="8"/>
      <name val="Verdana"/>
      <family val="2"/>
    </font>
    <font>
      <sz val="10"/>
      <name val="Futura"/>
    </font>
    <font>
      <sz val="18"/>
      <name val="Century Gothic"/>
      <family val="2"/>
    </font>
    <font>
      <sz val="10"/>
      <name val="Century Gothic"/>
      <family val="2"/>
    </font>
    <font>
      <sz val="12"/>
      <name val="Century Gothic"/>
      <family val="2"/>
    </font>
    <font>
      <sz val="9"/>
      <name val="Century Gothic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u/>
      <sz val="10"/>
      <name val="Geneva"/>
    </font>
    <font>
      <u/>
      <sz val="9"/>
      <name val="Geneva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0" fillId="0" borderId="0"/>
  </cellStyleXfs>
  <cellXfs count="14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5" fillId="0" borderId="0" xfId="0" applyFont="1"/>
    <xf numFmtId="164" fontId="5" fillId="0" borderId="0" xfId="1" applyFont="1"/>
    <xf numFmtId="164" fontId="5" fillId="0" borderId="0" xfId="1" applyFont="1" applyAlignment="1">
      <alignment horizontal="center"/>
    </xf>
    <xf numFmtId="164" fontId="5" fillId="0" borderId="0" xfId="1" applyFont="1" applyBorder="1" applyAlignment="1">
      <alignment horizontal="center"/>
    </xf>
    <xf numFmtId="164" fontId="5" fillId="0" borderId="0" xfId="1" applyFont="1" applyFill="1" applyBorder="1" applyAlignment="1">
      <alignment horizontal="center"/>
    </xf>
    <xf numFmtId="164" fontId="5" fillId="0" borderId="0" xfId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" fontId="5" fillId="0" borderId="0" xfId="0" applyNumberFormat="1" applyFont="1"/>
    <xf numFmtId="164" fontId="7" fillId="0" borderId="0" xfId="1" applyFont="1" applyBorder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10" fillId="0" borderId="0" xfId="0" applyFont="1"/>
    <xf numFmtId="164" fontId="10" fillId="0" borderId="0" xfId="1" applyFont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9" fillId="0" borderId="0" xfId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/>
    </xf>
    <xf numFmtId="49" fontId="11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164" fontId="9" fillId="0" borderId="3" xfId="1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/>
    </xf>
    <xf numFmtId="1" fontId="8" fillId="0" borderId="2" xfId="1" applyNumberFormat="1" applyFont="1" applyBorder="1" applyAlignment="1">
      <alignment horizontal="right" vertical="center"/>
    </xf>
    <xf numFmtId="166" fontId="8" fillId="0" borderId="2" xfId="1" applyNumberFormat="1" applyFont="1" applyBorder="1" applyAlignment="1">
      <alignment vertical="center"/>
    </xf>
    <xf numFmtId="0" fontId="9" fillId="0" borderId="2" xfId="0" applyFont="1" applyBorder="1" applyAlignment="1">
      <alignment horizontal="center"/>
    </xf>
    <xf numFmtId="164" fontId="9" fillId="0" borderId="2" xfId="1" applyFont="1" applyFill="1" applyBorder="1" applyAlignment="1">
      <alignment horizontal="center"/>
    </xf>
    <xf numFmtId="1" fontId="8" fillId="0" borderId="4" xfId="0" applyNumberFormat="1" applyFont="1" applyBorder="1" applyAlignment="1">
      <alignment horizontal="right" vertical="center"/>
    </xf>
    <xf numFmtId="166" fontId="8" fillId="0" borderId="4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wrapText="1"/>
    </xf>
    <xf numFmtId="2" fontId="12" fillId="0" borderId="5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justify"/>
    </xf>
    <xf numFmtId="0" fontId="10" fillId="0" borderId="4" xfId="0" applyFont="1" applyBorder="1"/>
    <xf numFmtId="0" fontId="8" fillId="0" borderId="2" xfId="0" applyFont="1" applyBorder="1"/>
    <xf numFmtId="164" fontId="8" fillId="0" borderId="2" xfId="1" applyFont="1" applyBorder="1" applyAlignment="1"/>
    <xf numFmtId="164" fontId="8" fillId="0" borderId="2" xfId="1" applyFont="1" applyBorder="1"/>
    <xf numFmtId="0" fontId="10" fillId="0" borderId="2" xfId="0" applyFont="1" applyBorder="1" applyAlignment="1">
      <alignment horizontal="center"/>
    </xf>
    <xf numFmtId="166" fontId="8" fillId="0" borderId="2" xfId="1" applyNumberFormat="1" applyFont="1" applyBorder="1" applyAlignment="1"/>
    <xf numFmtId="166" fontId="8" fillId="0" borderId="2" xfId="1" applyNumberFormat="1" applyFont="1" applyBorder="1"/>
    <xf numFmtId="166" fontId="8" fillId="0" borderId="2" xfId="0" applyNumberFormat="1" applyFont="1" applyBorder="1"/>
    <xf numFmtId="2" fontId="12" fillId="0" borderId="2" xfId="0" applyNumberFormat="1" applyFont="1" applyBorder="1" applyAlignment="1">
      <alignment horizontal="center" vertical="center"/>
    </xf>
    <xf numFmtId="0" fontId="10" fillId="0" borderId="2" xfId="0" applyFont="1" applyBorder="1"/>
    <xf numFmtId="164" fontId="8" fillId="0" borderId="2" xfId="0" applyNumberFormat="1" applyFont="1" applyBorder="1"/>
    <xf numFmtId="0" fontId="10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right"/>
    </xf>
    <xf numFmtId="0" fontId="9" fillId="0" borderId="6" xfId="0" applyFont="1" applyBorder="1" applyAlignment="1">
      <alignment horizontal="left"/>
    </xf>
    <xf numFmtId="0" fontId="10" fillId="0" borderId="6" xfId="0" applyFont="1" applyBorder="1" applyAlignment="1">
      <alignment horizontal="center"/>
    </xf>
    <xf numFmtId="1" fontId="8" fillId="0" borderId="6" xfId="0" applyNumberFormat="1" applyFont="1" applyBorder="1" applyAlignment="1">
      <alignment horizontal="right"/>
    </xf>
    <xf numFmtId="166" fontId="8" fillId="0" borderId="6" xfId="1" applyNumberFormat="1" applyFont="1" applyBorder="1" applyAlignment="1"/>
    <xf numFmtId="0" fontId="12" fillId="0" borderId="0" xfId="0" applyFont="1" applyAlignment="1">
      <alignment horizontal="center" vertical="top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horizontal="center"/>
    </xf>
    <xf numFmtId="1" fontId="8" fillId="0" borderId="0" xfId="0" applyNumberFormat="1" applyFont="1" applyAlignment="1">
      <alignment horizontal="right"/>
    </xf>
    <xf numFmtId="164" fontId="13" fillId="0" borderId="0" xfId="1" applyFont="1" applyBorder="1" applyAlignment="1">
      <alignment horizontal="center"/>
    </xf>
    <xf numFmtId="164" fontId="13" fillId="0" borderId="0" xfId="1" applyFont="1" applyBorder="1"/>
    <xf numFmtId="0" fontId="12" fillId="2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10" fillId="2" borderId="0" xfId="0" applyFont="1" applyFill="1" applyAlignment="1">
      <alignment horizontal="center"/>
    </xf>
    <xf numFmtId="1" fontId="10" fillId="2" borderId="0" xfId="1" applyNumberFormat="1" applyFont="1" applyFill="1" applyBorder="1" applyAlignment="1">
      <alignment horizontal="centerContinuous"/>
    </xf>
    <xf numFmtId="0" fontId="8" fillId="0" borderId="7" xfId="0" applyFont="1" applyBorder="1"/>
    <xf numFmtId="165" fontId="11" fillId="0" borderId="1" xfId="1" applyNumberFormat="1" applyFont="1" applyBorder="1" applyAlignment="1"/>
    <xf numFmtId="0" fontId="11" fillId="2" borderId="1" xfId="0" applyFont="1" applyFill="1" applyBorder="1" applyAlignment="1">
      <alignment horizontal="left"/>
    </xf>
    <xf numFmtId="164" fontId="11" fillId="0" borderId="0" xfId="1" applyFont="1" applyFill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1" fontId="10" fillId="0" borderId="3" xfId="1" applyNumberFormat="1" applyFont="1" applyBorder="1"/>
    <xf numFmtId="166" fontId="10" fillId="0" borderId="3" xfId="0" applyNumberFormat="1" applyFont="1" applyBorder="1"/>
    <xf numFmtId="166" fontId="10" fillId="0" borderId="3" xfId="1" applyNumberFormat="1" applyFont="1" applyBorder="1" applyAlignment="1"/>
    <xf numFmtId="49" fontId="9" fillId="0" borderId="2" xfId="0" applyNumberFormat="1" applyFont="1" applyBorder="1" applyAlignment="1">
      <alignment horizontal="center" vertical="center"/>
    </xf>
    <xf numFmtId="1" fontId="10" fillId="0" borderId="2" xfId="1" applyNumberFormat="1" applyFont="1" applyBorder="1"/>
    <xf numFmtId="166" fontId="10" fillId="0" borderId="2" xfId="0" applyNumberFormat="1" applyFont="1" applyBorder="1"/>
    <xf numFmtId="166" fontId="10" fillId="0" borderId="2" xfId="1" applyNumberFormat="1" applyFont="1" applyBorder="1" applyAlignment="1"/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1" fontId="8" fillId="0" borderId="2" xfId="1" applyNumberFormat="1" applyFont="1" applyBorder="1"/>
    <xf numFmtId="49" fontId="9" fillId="0" borderId="2" xfId="0" applyNumberFormat="1" applyFont="1" applyBorder="1" applyAlignment="1">
      <alignment horizontal="center" vertical="top"/>
    </xf>
    <xf numFmtId="0" fontId="9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1" fontId="10" fillId="0" borderId="4" xfId="0" applyNumberFormat="1" applyFont="1" applyBorder="1"/>
    <xf numFmtId="166" fontId="10" fillId="0" borderId="4" xfId="0" applyNumberFormat="1" applyFont="1" applyBorder="1"/>
    <xf numFmtId="164" fontId="9" fillId="0" borderId="2" xfId="1" applyFont="1" applyFill="1" applyBorder="1" applyAlignment="1">
      <alignment horizontal="left"/>
    </xf>
    <xf numFmtId="0" fontId="8" fillId="0" borderId="2" xfId="0" applyFont="1" applyBorder="1" applyAlignment="1">
      <alignment horizontal="justify" wrapText="1"/>
    </xf>
    <xf numFmtId="1" fontId="8" fillId="0" borderId="2" xfId="1" applyNumberFormat="1" applyFont="1" applyBorder="1" applyAlignment="1"/>
    <xf numFmtId="0" fontId="8" fillId="0" borderId="6" xfId="0" applyFont="1" applyBorder="1" applyAlignment="1">
      <alignment horizontal="center"/>
    </xf>
    <xf numFmtId="1" fontId="8" fillId="0" borderId="6" xfId="1" applyNumberFormat="1" applyFont="1" applyBorder="1"/>
    <xf numFmtId="166" fontId="8" fillId="0" borderId="6" xfId="0" applyNumberFormat="1" applyFont="1" applyBorder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1" fontId="10" fillId="0" borderId="0" xfId="1" applyNumberFormat="1" applyFont="1" applyFill="1" applyBorder="1" applyAlignment="1">
      <alignment horizontal="centerContinuous"/>
    </xf>
    <xf numFmtId="164" fontId="10" fillId="0" borderId="0" xfId="1" applyFont="1" applyBorder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10" fillId="0" borderId="8" xfId="0" applyFont="1" applyBorder="1"/>
    <xf numFmtId="165" fontId="11" fillId="0" borderId="3" xfId="1" applyNumberFormat="1" applyFont="1" applyBorder="1" applyAlignment="1"/>
    <xf numFmtId="0" fontId="10" fillId="0" borderId="5" xfId="0" applyFont="1" applyBorder="1"/>
    <xf numFmtId="165" fontId="11" fillId="0" borderId="2" xfId="1" applyNumberFormat="1" applyFont="1" applyBorder="1" applyAlignment="1"/>
    <xf numFmtId="164" fontId="10" fillId="0" borderId="5" xfId="1" applyFont="1" applyBorder="1" applyAlignment="1">
      <alignment horizontal="centerContinuous"/>
    </xf>
    <xf numFmtId="0" fontId="10" fillId="0" borderId="9" xfId="0" applyFont="1" applyBorder="1"/>
    <xf numFmtId="165" fontId="11" fillId="0" borderId="6" xfId="1" applyNumberFormat="1" applyFont="1" applyBorder="1" applyAlignment="1"/>
    <xf numFmtId="49" fontId="9" fillId="0" borderId="6" xfId="0" applyNumberFormat="1" applyFont="1" applyBorder="1" applyAlignment="1">
      <alignment horizontal="center" vertical="top"/>
    </xf>
    <xf numFmtId="0" fontId="1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8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1" applyFont="1" applyFill="1" applyBorder="1" applyAlignment="1">
      <alignment horizontal="center" vertical="center" wrapText="1"/>
    </xf>
    <xf numFmtId="164" fontId="5" fillId="0" borderId="0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8" fillId="0" borderId="5" xfId="0" applyFont="1" applyBorder="1"/>
    <xf numFmtId="1" fontId="8" fillId="0" borderId="5" xfId="0" applyNumberFormat="1" applyFont="1" applyBorder="1" applyAlignment="1">
      <alignment horizontal="right"/>
    </xf>
    <xf numFmtId="1" fontId="14" fillId="3" borderId="10" xfId="2" applyNumberFormat="1" applyFont="1" applyFill="1" applyBorder="1" applyAlignment="1">
      <alignment vertical="center"/>
    </xf>
    <xf numFmtId="0" fontId="15" fillId="3" borderId="11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1" fillId="0" borderId="17" xfId="2" applyFont="1" applyBorder="1" applyAlignment="1">
      <alignment vertical="center"/>
    </xf>
    <xf numFmtId="0" fontId="1" fillId="0" borderId="18" xfId="2" applyFont="1" applyBorder="1" applyAlignment="1">
      <alignment vertical="center"/>
    </xf>
    <xf numFmtId="0" fontId="18" fillId="0" borderId="0" xfId="2" applyFont="1" applyAlignment="1">
      <alignment vertical="top"/>
    </xf>
    <xf numFmtId="0" fontId="1" fillId="0" borderId="18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49" fontId="14" fillId="0" borderId="13" xfId="2" applyNumberFormat="1" applyFont="1" applyBorder="1" applyAlignment="1">
      <alignment horizontal="left" vertical="center"/>
    </xf>
    <xf numFmtId="49" fontId="14" fillId="0" borderId="16" xfId="2" applyNumberFormat="1" applyFont="1" applyBorder="1" applyAlignment="1">
      <alignment horizontal="left" vertical="center"/>
    </xf>
    <xf numFmtId="49" fontId="14" fillId="0" borderId="0" xfId="2" applyNumberFormat="1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0" fontId="15" fillId="0" borderId="15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 wrapText="1"/>
    </xf>
    <xf numFmtId="49" fontId="9" fillId="0" borderId="12" xfId="2" applyNumberFormat="1" applyFont="1" applyBorder="1" applyAlignment="1">
      <alignment horizontal="left" vertical="center" wrapText="1"/>
    </xf>
    <xf numFmtId="0" fontId="11" fillId="4" borderId="20" xfId="0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 4" xfId="2" xr:uid="{00000000-0005-0000-0000-000002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9"/>
  <sheetViews>
    <sheetView tabSelected="1" zoomScaleNormal="100" zoomScaleSheetLayoutView="40" workbookViewId="0">
      <selection activeCell="L45" sqref="L45"/>
    </sheetView>
  </sheetViews>
  <sheetFormatPr baseColWidth="10" defaultColWidth="10.7109375" defaultRowHeight="14.25"/>
  <cols>
    <col min="1" max="1" width="4.42578125" style="4" customWidth="1"/>
    <col min="2" max="2" width="55.28515625" style="5" bestFit="1" customWidth="1"/>
    <col min="3" max="3" width="3.5703125" style="5" bestFit="1" customWidth="1"/>
    <col min="4" max="4" width="5" style="5" bestFit="1" customWidth="1"/>
    <col min="5" max="5" width="4.42578125" style="5" bestFit="1" customWidth="1"/>
    <col min="6" max="6" width="5.28515625" style="6" bestFit="1" customWidth="1"/>
    <col min="7" max="7" width="9.28515625" style="6" customWidth="1"/>
    <col min="8" max="8" width="13.28515625" style="7" customWidth="1"/>
    <col min="9" max="16384" width="10.7109375" style="5"/>
  </cols>
  <sheetData>
    <row r="1" spans="1:14" s="2" customFormat="1" ht="23.1" customHeight="1" thickBot="1">
      <c r="A1" s="119" t="s">
        <v>146</v>
      </c>
      <c r="B1" s="120"/>
      <c r="C1" s="130" t="s">
        <v>147</v>
      </c>
      <c r="D1" s="131"/>
      <c r="E1" s="131"/>
      <c r="F1" s="131"/>
      <c r="G1" s="132"/>
      <c r="H1" s="121"/>
      <c r="I1" s="121"/>
      <c r="J1" s="121"/>
      <c r="K1" s="121"/>
      <c r="L1" s="1"/>
      <c r="M1" s="1"/>
      <c r="N1" s="1"/>
    </row>
    <row r="2" spans="1:14" s="2" customFormat="1" ht="17.100000000000001" customHeight="1">
      <c r="A2" s="139" t="s">
        <v>148</v>
      </c>
      <c r="B2" s="133"/>
      <c r="C2" s="136" t="s">
        <v>149</v>
      </c>
      <c r="D2" s="136"/>
      <c r="E2" s="136"/>
      <c r="F2" s="136"/>
      <c r="G2" s="137"/>
      <c r="H2" s="122"/>
      <c r="I2" s="123"/>
      <c r="J2" s="123"/>
      <c r="K2" s="123"/>
      <c r="L2" s="3"/>
      <c r="M2" s="3"/>
      <c r="N2" s="3"/>
    </row>
    <row r="3" spans="1:14" s="2" customFormat="1" ht="21" customHeight="1">
      <c r="A3" s="134"/>
      <c r="B3" s="135"/>
      <c r="C3" s="138"/>
      <c r="D3" s="136"/>
      <c r="E3" s="136"/>
      <c r="F3" s="136"/>
      <c r="G3" s="137"/>
      <c r="H3" s="124"/>
      <c r="I3" s="124"/>
      <c r="J3" s="124"/>
      <c r="K3" s="124"/>
      <c r="L3" s="3"/>
      <c r="M3" s="3"/>
      <c r="N3" s="3"/>
    </row>
    <row r="4" spans="1:14" ht="9" customHeight="1" thickBot="1">
      <c r="A4" s="125"/>
      <c r="B4" s="126"/>
      <c r="C4" s="128"/>
      <c r="D4" s="128"/>
      <c r="E4" s="128"/>
      <c r="F4" s="128"/>
      <c r="G4" s="129"/>
      <c r="H4" s="127"/>
      <c r="I4" s="127"/>
      <c r="J4" s="127"/>
      <c r="K4" s="127"/>
    </row>
    <row r="5" spans="1:14" thickBot="1">
      <c r="A5" s="15"/>
      <c r="B5" s="109"/>
      <c r="C5" s="16"/>
      <c r="D5" s="16"/>
      <c r="E5" s="16"/>
      <c r="F5" s="17"/>
      <c r="G5" s="17"/>
    </row>
    <row r="6" spans="1:14" ht="18" customHeight="1" thickBot="1">
      <c r="A6" s="142" t="s">
        <v>151</v>
      </c>
      <c r="B6" s="140" t="s">
        <v>150</v>
      </c>
      <c r="C6" s="140"/>
      <c r="D6" s="140"/>
      <c r="E6" s="140"/>
      <c r="F6" s="140"/>
      <c r="G6" s="141"/>
    </row>
    <row r="7" spans="1:14" ht="13.5">
      <c r="A7" s="15"/>
      <c r="B7" s="109"/>
      <c r="C7" s="16"/>
      <c r="D7" s="16"/>
      <c r="E7" s="16"/>
      <c r="F7" s="17"/>
      <c r="G7" s="17"/>
    </row>
    <row r="8" spans="1:14" s="116" customFormat="1" ht="25.5">
      <c r="A8" s="112" t="s">
        <v>18</v>
      </c>
      <c r="B8" s="113" t="s">
        <v>1</v>
      </c>
      <c r="C8" s="113" t="s">
        <v>12</v>
      </c>
      <c r="D8" s="113" t="s">
        <v>10</v>
      </c>
      <c r="E8" s="113" t="s">
        <v>142</v>
      </c>
      <c r="F8" s="114" t="s">
        <v>11</v>
      </c>
      <c r="G8" s="114" t="s">
        <v>15</v>
      </c>
      <c r="H8" s="115"/>
    </row>
    <row r="9" spans="1:14" ht="3.95" customHeight="1">
      <c r="A9" s="18"/>
      <c r="B9" s="19"/>
      <c r="C9" s="19"/>
      <c r="D9" s="19"/>
      <c r="E9" s="19"/>
      <c r="F9" s="20"/>
      <c r="G9" s="20"/>
      <c r="H9" s="9"/>
    </row>
    <row r="10" spans="1:14" ht="13.5">
      <c r="A10" s="21" t="s">
        <v>19</v>
      </c>
      <c r="B10" s="22" t="s">
        <v>53</v>
      </c>
      <c r="C10" s="19"/>
      <c r="D10" s="19"/>
      <c r="E10" s="19"/>
      <c r="F10" s="20"/>
      <c r="G10" s="20"/>
      <c r="H10" s="8"/>
    </row>
    <row r="11" spans="1:14" ht="13.5">
      <c r="A11" s="23" t="s">
        <v>9</v>
      </c>
      <c r="B11" s="24" t="s">
        <v>71</v>
      </c>
      <c r="C11" s="25"/>
      <c r="D11" s="25"/>
      <c r="E11" s="25"/>
      <c r="F11" s="26"/>
      <c r="G11" s="26"/>
      <c r="H11" s="8"/>
    </row>
    <row r="12" spans="1:14" s="2" customFormat="1" ht="15" customHeight="1">
      <c r="A12" s="27" t="s">
        <v>21</v>
      </c>
      <c r="B12" s="28" t="s">
        <v>20</v>
      </c>
      <c r="C12" s="29" t="s">
        <v>16</v>
      </c>
      <c r="D12" s="30">
        <v>6677</v>
      </c>
      <c r="E12" s="30"/>
      <c r="F12" s="31"/>
      <c r="G12" s="31">
        <f>F12*D12</f>
        <v>0</v>
      </c>
      <c r="H12" s="10"/>
    </row>
    <row r="13" spans="1:14" s="2" customFormat="1" ht="15" customHeight="1">
      <c r="A13" s="27" t="s">
        <v>22</v>
      </c>
      <c r="B13" s="28" t="s">
        <v>23</v>
      </c>
      <c r="C13" s="29" t="s">
        <v>16</v>
      </c>
      <c r="D13" s="30">
        <v>6677</v>
      </c>
      <c r="E13" s="30"/>
      <c r="F13" s="31"/>
      <c r="G13" s="31">
        <f>F13*D13</f>
        <v>0</v>
      </c>
      <c r="H13" s="10"/>
    </row>
    <row r="14" spans="1:14" ht="13.5">
      <c r="A14" s="23" t="s">
        <v>24</v>
      </c>
      <c r="B14" s="24" t="s">
        <v>25</v>
      </c>
      <c r="C14" s="29" t="s">
        <v>0</v>
      </c>
      <c r="D14" s="30">
        <v>52</v>
      </c>
      <c r="E14" s="30"/>
      <c r="F14" s="31"/>
      <c r="G14" s="31">
        <f>F14*D14</f>
        <v>0</v>
      </c>
      <c r="H14" s="8"/>
    </row>
    <row r="15" spans="1:14" ht="13.5">
      <c r="A15" s="23" t="s">
        <v>26</v>
      </c>
      <c r="B15" s="24" t="s">
        <v>41</v>
      </c>
      <c r="C15" s="32"/>
      <c r="D15" s="32"/>
      <c r="E15" s="32"/>
      <c r="F15" s="33"/>
      <c r="G15" s="33"/>
      <c r="H15" s="8"/>
    </row>
    <row r="16" spans="1:14" s="2" customFormat="1" ht="15" customHeight="1">
      <c r="A16" s="27" t="s">
        <v>27</v>
      </c>
      <c r="B16" s="28" t="s">
        <v>30</v>
      </c>
      <c r="C16" s="29" t="s">
        <v>0</v>
      </c>
      <c r="D16" s="30">
        <v>167</v>
      </c>
      <c r="E16" s="30"/>
      <c r="F16" s="31"/>
      <c r="G16" s="31">
        <f>F16*D16</f>
        <v>0</v>
      </c>
      <c r="H16" s="10"/>
    </row>
    <row r="17" spans="1:8" s="2" customFormat="1" ht="15" customHeight="1">
      <c r="A17" s="27" t="s">
        <v>28</v>
      </c>
      <c r="B17" s="28" t="s">
        <v>31</v>
      </c>
      <c r="C17" s="29" t="s">
        <v>34</v>
      </c>
      <c r="D17" s="30">
        <v>670</v>
      </c>
      <c r="E17" s="30"/>
      <c r="F17" s="31"/>
      <c r="G17" s="31">
        <f>F17*D17</f>
        <v>0</v>
      </c>
      <c r="H17" s="10"/>
    </row>
    <row r="18" spans="1:8" ht="13.5">
      <c r="A18" s="23" t="s">
        <v>29</v>
      </c>
      <c r="B18" s="24" t="s">
        <v>36</v>
      </c>
      <c r="C18" s="32"/>
      <c r="D18" s="32"/>
      <c r="E18" s="32"/>
      <c r="F18" s="33"/>
      <c r="G18" s="33"/>
      <c r="H18" s="8"/>
    </row>
    <row r="19" spans="1:8" s="2" customFormat="1" ht="15" customHeight="1">
      <c r="A19" s="27" t="s">
        <v>32</v>
      </c>
      <c r="B19" s="28" t="s">
        <v>37</v>
      </c>
      <c r="C19" s="29" t="s">
        <v>16</v>
      </c>
      <c r="D19" s="30">
        <v>6677</v>
      </c>
      <c r="E19" s="30"/>
      <c r="F19" s="31"/>
      <c r="G19" s="31">
        <f>F19*D19</f>
        <v>0</v>
      </c>
      <c r="H19" s="10"/>
    </row>
    <row r="20" spans="1:8" s="2" customFormat="1" ht="15" customHeight="1">
      <c r="A20" s="27" t="s">
        <v>33</v>
      </c>
      <c r="B20" s="28" t="s">
        <v>38</v>
      </c>
      <c r="C20" s="29" t="s">
        <v>16</v>
      </c>
      <c r="D20" s="30">
        <v>6677</v>
      </c>
      <c r="E20" s="30"/>
      <c r="F20" s="31"/>
      <c r="G20" s="31">
        <f>F20*D20</f>
        <v>0</v>
      </c>
      <c r="H20" s="10"/>
    </row>
    <row r="21" spans="1:8" ht="26.25">
      <c r="A21" s="23" t="s">
        <v>35</v>
      </c>
      <c r="B21" s="36" t="s">
        <v>74</v>
      </c>
      <c r="C21" s="29" t="s">
        <v>0</v>
      </c>
      <c r="D21" s="30">
        <v>40</v>
      </c>
      <c r="E21" s="30"/>
      <c r="F21" s="31"/>
      <c r="G21" s="31">
        <f>F21*D21</f>
        <v>0</v>
      </c>
      <c r="H21" s="8"/>
    </row>
    <row r="22" spans="1:8" ht="13.5">
      <c r="A22" s="23" t="s">
        <v>39</v>
      </c>
      <c r="B22" s="24" t="s">
        <v>75</v>
      </c>
      <c r="C22" s="29" t="s">
        <v>2</v>
      </c>
      <c r="D22" s="30">
        <v>48</v>
      </c>
      <c r="E22" s="30"/>
      <c r="F22" s="31"/>
      <c r="G22" s="31">
        <f>F22*D22</f>
        <v>0</v>
      </c>
      <c r="H22" s="8"/>
    </row>
    <row r="23" spans="1:8" ht="13.5">
      <c r="A23" s="23" t="s">
        <v>40</v>
      </c>
      <c r="B23" s="24" t="s">
        <v>76</v>
      </c>
      <c r="C23" s="29" t="s">
        <v>2</v>
      </c>
      <c r="D23" s="30">
        <v>12</v>
      </c>
      <c r="E23" s="30"/>
      <c r="F23" s="31"/>
      <c r="G23" s="31">
        <f>F23*D23</f>
        <v>0</v>
      </c>
      <c r="H23" s="8"/>
    </row>
    <row r="24" spans="1:8" ht="13.5">
      <c r="A24" s="23" t="s">
        <v>42</v>
      </c>
      <c r="B24" s="24" t="s">
        <v>77</v>
      </c>
      <c r="C24" s="29" t="s">
        <v>2</v>
      </c>
      <c r="D24" s="34">
        <v>116</v>
      </c>
      <c r="E24" s="34"/>
      <c r="F24" s="35"/>
      <c r="G24" s="35">
        <v>0</v>
      </c>
      <c r="H24" s="8"/>
    </row>
    <row r="25" spans="1:8" ht="13.5">
      <c r="A25" s="23" t="s">
        <v>45</v>
      </c>
      <c r="B25" s="24" t="s">
        <v>78</v>
      </c>
      <c r="C25" s="29" t="s">
        <v>0</v>
      </c>
      <c r="D25" s="30">
        <v>4</v>
      </c>
      <c r="E25" s="30"/>
      <c r="F25" s="31"/>
      <c r="G25" s="31">
        <f>F25*D25</f>
        <v>0</v>
      </c>
      <c r="H25" s="8"/>
    </row>
    <row r="26" spans="1:8" ht="13.5">
      <c r="A26" s="23" t="s">
        <v>47</v>
      </c>
      <c r="B26" s="24" t="s">
        <v>79</v>
      </c>
      <c r="C26" s="29" t="s">
        <v>12</v>
      </c>
      <c r="D26" s="30">
        <v>3</v>
      </c>
      <c r="E26" s="30"/>
      <c r="F26" s="31"/>
      <c r="G26" s="31">
        <f>F26*D26</f>
        <v>0</v>
      </c>
      <c r="H26" s="8"/>
    </row>
    <row r="27" spans="1:8" ht="13.5">
      <c r="A27" s="23" t="s">
        <v>48</v>
      </c>
      <c r="B27" s="36" t="s">
        <v>80</v>
      </c>
      <c r="C27" s="29" t="s">
        <v>16</v>
      </c>
      <c r="D27" s="30">
        <v>23</v>
      </c>
      <c r="E27" s="30"/>
      <c r="F27" s="31"/>
      <c r="G27" s="31">
        <f>F27*D27</f>
        <v>0</v>
      </c>
      <c r="H27" s="8"/>
    </row>
    <row r="28" spans="1:8" ht="13.5">
      <c r="A28" s="23" t="s">
        <v>70</v>
      </c>
      <c r="B28" s="24" t="s">
        <v>43</v>
      </c>
      <c r="C28" s="29"/>
      <c r="D28" s="30"/>
      <c r="E28" s="30"/>
      <c r="F28" s="31"/>
      <c r="G28" s="31"/>
      <c r="H28" s="8"/>
    </row>
    <row r="29" spans="1:8" ht="14.1" customHeight="1">
      <c r="A29" s="37"/>
      <c r="B29" s="38" t="s">
        <v>44</v>
      </c>
      <c r="C29" s="39"/>
      <c r="D29" s="40"/>
      <c r="E29" s="40"/>
      <c r="F29" s="41"/>
      <c r="G29" s="42"/>
    </row>
    <row r="30" spans="1:8" ht="13.5">
      <c r="A30" s="27"/>
      <c r="B30" s="110" t="s">
        <v>84</v>
      </c>
      <c r="C30" s="43" t="s">
        <v>12</v>
      </c>
      <c r="D30" s="40">
        <v>8</v>
      </c>
      <c r="E30" s="40"/>
      <c r="F30" s="44"/>
      <c r="G30" s="45">
        <f>F30*D30</f>
        <v>0</v>
      </c>
    </row>
    <row r="31" spans="1:8" ht="13.5">
      <c r="A31" s="27"/>
      <c r="B31" s="110" t="s">
        <v>82</v>
      </c>
      <c r="C31" s="43" t="s">
        <v>12</v>
      </c>
      <c r="D31" s="40">
        <v>8</v>
      </c>
      <c r="E31" s="40"/>
      <c r="F31" s="46"/>
      <c r="G31" s="46">
        <f>F31*D31</f>
        <v>0</v>
      </c>
    </row>
    <row r="32" spans="1:8" ht="13.5">
      <c r="A32" s="27"/>
      <c r="B32" s="110" t="s">
        <v>83</v>
      </c>
      <c r="C32" s="43" t="s">
        <v>12</v>
      </c>
      <c r="D32" s="40">
        <v>4</v>
      </c>
      <c r="E32" s="40"/>
      <c r="F32" s="46"/>
      <c r="G32" s="46">
        <f>F32*D32</f>
        <v>0</v>
      </c>
    </row>
    <row r="33" spans="1:9" ht="13.5">
      <c r="A33" s="47"/>
      <c r="B33" s="110" t="s">
        <v>85</v>
      </c>
      <c r="C33" s="43" t="s">
        <v>12</v>
      </c>
      <c r="D33" s="40">
        <v>4</v>
      </c>
      <c r="E33" s="40"/>
      <c r="F33" s="46"/>
      <c r="G33" s="46">
        <f>F33*D33</f>
        <v>0</v>
      </c>
      <c r="H33" s="11"/>
    </row>
    <row r="34" spans="1:9" ht="13.5">
      <c r="A34" s="27"/>
      <c r="B34" s="110" t="s">
        <v>86</v>
      </c>
      <c r="C34" s="43" t="s">
        <v>12</v>
      </c>
      <c r="D34" s="40">
        <v>1</v>
      </c>
      <c r="E34" s="40"/>
      <c r="F34" s="46"/>
      <c r="G34" s="46">
        <f t="shared" ref="G34:G40" si="0">+F34*D34</f>
        <v>0</v>
      </c>
      <c r="H34" s="11"/>
    </row>
    <row r="35" spans="1:9" ht="13.5">
      <c r="A35" s="27"/>
      <c r="B35" s="110" t="s">
        <v>88</v>
      </c>
      <c r="C35" s="43" t="s">
        <v>12</v>
      </c>
      <c r="D35" s="40">
        <v>6</v>
      </c>
      <c r="E35" s="40"/>
      <c r="F35" s="46"/>
      <c r="G35" s="46">
        <f t="shared" si="0"/>
        <v>0</v>
      </c>
      <c r="H35" s="11"/>
    </row>
    <row r="36" spans="1:9" ht="13.5">
      <c r="A36" s="27"/>
      <c r="B36" s="110" t="s">
        <v>87</v>
      </c>
      <c r="C36" s="43" t="s">
        <v>12</v>
      </c>
      <c r="D36" s="40">
        <v>3</v>
      </c>
      <c r="E36" s="40"/>
      <c r="F36" s="46"/>
      <c r="G36" s="46">
        <f t="shared" si="0"/>
        <v>0</v>
      </c>
      <c r="H36" s="11"/>
    </row>
    <row r="37" spans="1:9" ht="13.5">
      <c r="A37" s="27"/>
      <c r="B37" s="110" t="s">
        <v>89</v>
      </c>
      <c r="C37" s="43" t="s">
        <v>12</v>
      </c>
      <c r="D37" s="40">
        <v>5</v>
      </c>
      <c r="E37" s="40"/>
      <c r="F37" s="46"/>
      <c r="G37" s="46">
        <f t="shared" si="0"/>
        <v>0</v>
      </c>
      <c r="H37" s="11"/>
    </row>
    <row r="38" spans="1:9" ht="13.5">
      <c r="A38" s="27"/>
      <c r="B38" s="110" t="s">
        <v>90</v>
      </c>
      <c r="C38" s="43" t="s">
        <v>12</v>
      </c>
      <c r="D38" s="40">
        <v>7</v>
      </c>
      <c r="E38" s="40"/>
      <c r="F38" s="46"/>
      <c r="G38" s="46">
        <f t="shared" si="0"/>
        <v>0</v>
      </c>
      <c r="H38" s="11"/>
    </row>
    <row r="39" spans="1:9" ht="13.5">
      <c r="A39" s="27"/>
      <c r="B39" s="110" t="s">
        <v>91</v>
      </c>
      <c r="C39" s="43" t="s">
        <v>12</v>
      </c>
      <c r="D39" s="40">
        <v>4</v>
      </c>
      <c r="E39" s="40"/>
      <c r="F39" s="46"/>
      <c r="G39" s="46">
        <f t="shared" si="0"/>
        <v>0</v>
      </c>
      <c r="H39" s="11"/>
    </row>
    <row r="40" spans="1:9" ht="13.5">
      <c r="A40" s="27"/>
      <c r="B40" s="16" t="s">
        <v>92</v>
      </c>
      <c r="C40" s="43" t="s">
        <v>12</v>
      </c>
      <c r="D40" s="40">
        <v>2</v>
      </c>
      <c r="E40" s="40"/>
      <c r="F40" s="46"/>
      <c r="G40" s="46">
        <f t="shared" si="0"/>
        <v>0</v>
      </c>
      <c r="H40" s="11"/>
    </row>
    <row r="41" spans="1:9" ht="24.75">
      <c r="A41" s="47"/>
      <c r="B41" s="38" t="s">
        <v>144</v>
      </c>
      <c r="C41" s="48"/>
      <c r="D41" s="40"/>
      <c r="E41" s="40"/>
      <c r="F41" s="49"/>
      <c r="G41" s="49"/>
      <c r="H41" s="11"/>
    </row>
    <row r="42" spans="1:9" ht="13.5">
      <c r="A42" s="27"/>
      <c r="B42" s="110" t="s">
        <v>93</v>
      </c>
      <c r="C42" s="43" t="s">
        <v>12</v>
      </c>
      <c r="D42" s="40">
        <v>23</v>
      </c>
      <c r="E42" s="40"/>
      <c r="F42" s="46"/>
      <c r="G42" s="45">
        <f t="shared" ref="G42:G55" si="1">F42*D42</f>
        <v>0</v>
      </c>
      <c r="H42" s="11"/>
      <c r="I42" s="12"/>
    </row>
    <row r="43" spans="1:9" ht="13.5">
      <c r="A43" s="27"/>
      <c r="B43" s="110" t="s">
        <v>94</v>
      </c>
      <c r="C43" s="43" t="s">
        <v>12</v>
      </c>
      <c r="D43" s="40">
        <v>23</v>
      </c>
      <c r="E43" s="40"/>
      <c r="F43" s="44"/>
      <c r="G43" s="45">
        <f t="shared" si="1"/>
        <v>0</v>
      </c>
      <c r="H43" s="11"/>
      <c r="I43" s="12"/>
    </row>
    <row r="44" spans="1:9" ht="13.5">
      <c r="A44" s="27"/>
      <c r="B44" s="110" t="s">
        <v>95</v>
      </c>
      <c r="C44" s="43" t="s">
        <v>12</v>
      </c>
      <c r="D44" s="40">
        <v>24</v>
      </c>
      <c r="E44" s="40"/>
      <c r="F44" s="44"/>
      <c r="G44" s="45">
        <f t="shared" si="1"/>
        <v>0</v>
      </c>
      <c r="H44" s="11"/>
      <c r="I44" s="12"/>
    </row>
    <row r="45" spans="1:9" ht="13.5">
      <c r="A45" s="27"/>
      <c r="B45" s="110" t="s">
        <v>96</v>
      </c>
      <c r="C45" s="43" t="s">
        <v>12</v>
      </c>
      <c r="D45" s="40">
        <v>24</v>
      </c>
      <c r="E45" s="40"/>
      <c r="F45" s="44"/>
      <c r="G45" s="45">
        <f t="shared" si="1"/>
        <v>0</v>
      </c>
      <c r="I45" s="12"/>
    </row>
    <row r="46" spans="1:9" ht="13.5">
      <c r="A46" s="27"/>
      <c r="B46" s="110" t="s">
        <v>97</v>
      </c>
      <c r="C46" s="43" t="s">
        <v>12</v>
      </c>
      <c r="D46" s="40">
        <v>44</v>
      </c>
      <c r="E46" s="40"/>
      <c r="F46" s="44"/>
      <c r="G46" s="45">
        <f t="shared" si="1"/>
        <v>0</v>
      </c>
      <c r="I46" s="12"/>
    </row>
    <row r="47" spans="1:9" ht="13.5">
      <c r="A47" s="27"/>
      <c r="B47" s="110" t="s">
        <v>98</v>
      </c>
      <c r="C47" s="43" t="s">
        <v>12</v>
      </c>
      <c r="D47" s="40">
        <v>20</v>
      </c>
      <c r="E47" s="40"/>
      <c r="F47" s="46"/>
      <c r="G47" s="45">
        <f t="shared" si="1"/>
        <v>0</v>
      </c>
      <c r="I47" s="12"/>
    </row>
    <row r="48" spans="1:9" ht="13.5">
      <c r="A48" s="27"/>
      <c r="B48" s="110" t="s">
        <v>99</v>
      </c>
      <c r="C48" s="43" t="s">
        <v>12</v>
      </c>
      <c r="D48" s="40">
        <v>18</v>
      </c>
      <c r="E48" s="40"/>
      <c r="F48" s="44"/>
      <c r="G48" s="45">
        <f t="shared" si="1"/>
        <v>0</v>
      </c>
    </row>
    <row r="49" spans="1:9" ht="13.5">
      <c r="A49" s="27"/>
      <c r="B49" s="110" t="s">
        <v>100</v>
      </c>
      <c r="C49" s="43" t="s">
        <v>12</v>
      </c>
      <c r="D49" s="40">
        <v>29</v>
      </c>
      <c r="E49" s="40"/>
      <c r="F49" s="44"/>
      <c r="G49" s="45">
        <f t="shared" si="1"/>
        <v>0</v>
      </c>
      <c r="H49" s="11"/>
      <c r="I49" s="12"/>
    </row>
    <row r="50" spans="1:9" ht="13.5">
      <c r="A50" s="27"/>
      <c r="B50" s="110" t="s">
        <v>101</v>
      </c>
      <c r="C50" s="43" t="s">
        <v>12</v>
      </c>
      <c r="D50" s="40">
        <v>9</v>
      </c>
      <c r="E50" s="40"/>
      <c r="F50" s="44"/>
      <c r="G50" s="45">
        <f t="shared" si="1"/>
        <v>0</v>
      </c>
      <c r="H50" s="11"/>
      <c r="I50" s="12"/>
    </row>
    <row r="51" spans="1:9" ht="13.5">
      <c r="A51" s="27"/>
      <c r="B51" s="110" t="s">
        <v>102</v>
      </c>
      <c r="C51" s="43" t="s">
        <v>12</v>
      </c>
      <c r="D51" s="40">
        <v>15</v>
      </c>
      <c r="E51" s="40"/>
      <c r="F51" s="44"/>
      <c r="G51" s="45">
        <f t="shared" si="1"/>
        <v>0</v>
      </c>
      <c r="H51" s="11"/>
      <c r="I51" s="12"/>
    </row>
    <row r="52" spans="1:9" ht="13.5">
      <c r="A52" s="27"/>
      <c r="B52" s="110" t="s">
        <v>103</v>
      </c>
      <c r="C52" s="43" t="s">
        <v>12</v>
      </c>
      <c r="D52" s="40">
        <v>14</v>
      </c>
      <c r="E52" s="40"/>
      <c r="F52" s="44"/>
      <c r="G52" s="45">
        <f t="shared" si="1"/>
        <v>0</v>
      </c>
      <c r="H52" s="11"/>
      <c r="I52" s="12"/>
    </row>
    <row r="53" spans="1:9" ht="13.5">
      <c r="A53" s="27"/>
      <c r="B53" s="110" t="s">
        <v>104</v>
      </c>
      <c r="C53" s="43" t="s">
        <v>12</v>
      </c>
      <c r="D53" s="40">
        <v>12</v>
      </c>
      <c r="E53" s="40"/>
      <c r="F53" s="44"/>
      <c r="G53" s="45">
        <f t="shared" si="1"/>
        <v>0</v>
      </c>
      <c r="H53" s="11"/>
      <c r="I53" s="12"/>
    </row>
    <row r="54" spans="1:9" ht="13.5">
      <c r="A54" s="27"/>
      <c r="B54" s="110" t="s">
        <v>105</v>
      </c>
      <c r="C54" s="43" t="s">
        <v>12</v>
      </c>
      <c r="D54" s="40">
        <v>43</v>
      </c>
      <c r="E54" s="40"/>
      <c r="F54" s="44"/>
      <c r="G54" s="45">
        <f t="shared" si="1"/>
        <v>0</v>
      </c>
    </row>
    <row r="55" spans="1:9" ht="13.5">
      <c r="A55" s="27"/>
      <c r="B55" s="110" t="s">
        <v>106</v>
      </c>
      <c r="C55" s="43" t="s">
        <v>12</v>
      </c>
      <c r="D55" s="40">
        <v>210</v>
      </c>
      <c r="E55" s="40"/>
      <c r="F55" s="44"/>
      <c r="G55" s="45">
        <f t="shared" si="1"/>
        <v>0</v>
      </c>
    </row>
    <row r="56" spans="1:9" ht="13.5">
      <c r="A56" s="27"/>
      <c r="B56" s="110" t="s">
        <v>145</v>
      </c>
      <c r="C56" s="43" t="s">
        <v>12</v>
      </c>
      <c r="D56" s="40">
        <v>6</v>
      </c>
      <c r="E56" s="40"/>
      <c r="F56" s="44"/>
      <c r="G56" s="45">
        <f>F56*D56</f>
        <v>0</v>
      </c>
    </row>
    <row r="57" spans="1:9" ht="13.5">
      <c r="A57" s="27"/>
      <c r="B57" s="110" t="s">
        <v>107</v>
      </c>
      <c r="C57" s="43" t="s">
        <v>12</v>
      </c>
      <c r="D57" s="40">
        <v>153</v>
      </c>
      <c r="E57" s="40"/>
      <c r="F57" s="44"/>
      <c r="G57" s="45">
        <f t="shared" ref="G57:G77" si="2">F57*D57</f>
        <v>0</v>
      </c>
    </row>
    <row r="58" spans="1:9" ht="13.5">
      <c r="A58" s="27"/>
      <c r="B58" s="110" t="s">
        <v>108</v>
      </c>
      <c r="C58" s="43" t="s">
        <v>12</v>
      </c>
      <c r="D58" s="40">
        <v>30</v>
      </c>
      <c r="E58" s="40"/>
      <c r="F58" s="44"/>
      <c r="G58" s="45">
        <f t="shared" si="2"/>
        <v>0</v>
      </c>
    </row>
    <row r="59" spans="1:9" ht="13.5">
      <c r="A59" s="27"/>
      <c r="B59" s="110" t="s">
        <v>109</v>
      </c>
      <c r="C59" s="43" t="s">
        <v>12</v>
      </c>
      <c r="D59" s="40">
        <v>68</v>
      </c>
      <c r="E59" s="40"/>
      <c r="F59" s="44"/>
      <c r="G59" s="45">
        <f t="shared" si="2"/>
        <v>0</v>
      </c>
    </row>
    <row r="60" spans="1:9" ht="13.5">
      <c r="A60" s="27"/>
      <c r="B60" s="110" t="s">
        <v>110</v>
      </c>
      <c r="C60" s="43" t="s">
        <v>12</v>
      </c>
      <c r="D60" s="40">
        <v>135</v>
      </c>
      <c r="E60" s="40"/>
      <c r="F60" s="44"/>
      <c r="G60" s="45">
        <f t="shared" si="2"/>
        <v>0</v>
      </c>
    </row>
    <row r="61" spans="1:9" ht="13.5">
      <c r="A61" s="27"/>
      <c r="B61" s="110" t="s">
        <v>111</v>
      </c>
      <c r="C61" s="43" t="s">
        <v>12</v>
      </c>
      <c r="D61" s="40">
        <v>220</v>
      </c>
      <c r="E61" s="40"/>
      <c r="F61" s="44"/>
      <c r="G61" s="45">
        <f t="shared" si="2"/>
        <v>0</v>
      </c>
    </row>
    <row r="62" spans="1:9" ht="13.5">
      <c r="A62" s="27"/>
      <c r="B62" s="110" t="s">
        <v>112</v>
      </c>
      <c r="C62" s="43" t="s">
        <v>12</v>
      </c>
      <c r="D62" s="40">
        <v>80</v>
      </c>
      <c r="E62" s="40"/>
      <c r="F62" s="44"/>
      <c r="G62" s="45">
        <f t="shared" si="2"/>
        <v>0</v>
      </c>
    </row>
    <row r="63" spans="1:9" ht="13.5">
      <c r="A63" s="27"/>
      <c r="B63" s="110" t="s">
        <v>113</v>
      </c>
      <c r="C63" s="43" t="s">
        <v>12</v>
      </c>
      <c r="D63" s="40">
        <v>85</v>
      </c>
      <c r="E63" s="40"/>
      <c r="F63" s="44"/>
      <c r="G63" s="45">
        <f t="shared" si="2"/>
        <v>0</v>
      </c>
    </row>
    <row r="64" spans="1:9" ht="13.5">
      <c r="A64" s="27"/>
      <c r="B64" s="110" t="s">
        <v>114</v>
      </c>
      <c r="C64" s="43" t="s">
        <v>12</v>
      </c>
      <c r="D64" s="40">
        <v>18</v>
      </c>
      <c r="E64" s="40"/>
      <c r="F64" s="44"/>
      <c r="G64" s="45">
        <f t="shared" si="2"/>
        <v>0</v>
      </c>
    </row>
    <row r="65" spans="1:7" ht="13.5">
      <c r="A65" s="27"/>
      <c r="B65" s="110" t="s">
        <v>115</v>
      </c>
      <c r="C65" s="43" t="s">
        <v>12</v>
      </c>
      <c r="D65" s="40">
        <v>27</v>
      </c>
      <c r="E65" s="40"/>
      <c r="F65" s="44"/>
      <c r="G65" s="45">
        <f t="shared" si="2"/>
        <v>0</v>
      </c>
    </row>
    <row r="66" spans="1:7" ht="13.5">
      <c r="A66" s="27"/>
      <c r="B66" s="110" t="s">
        <v>116</v>
      </c>
      <c r="C66" s="43" t="s">
        <v>12</v>
      </c>
      <c r="D66" s="40">
        <v>26</v>
      </c>
      <c r="E66" s="40"/>
      <c r="F66" s="44"/>
      <c r="G66" s="45">
        <f t="shared" si="2"/>
        <v>0</v>
      </c>
    </row>
    <row r="67" spans="1:7" ht="13.5">
      <c r="A67" s="27"/>
      <c r="B67" s="110" t="s">
        <v>117</v>
      </c>
      <c r="C67" s="43" t="s">
        <v>12</v>
      </c>
      <c r="D67" s="40">
        <v>25</v>
      </c>
      <c r="E67" s="40"/>
      <c r="F67" s="44"/>
      <c r="G67" s="45">
        <f t="shared" si="2"/>
        <v>0</v>
      </c>
    </row>
    <row r="68" spans="1:7" ht="13.5">
      <c r="A68" s="27"/>
      <c r="B68" s="110" t="s">
        <v>118</v>
      </c>
      <c r="C68" s="43" t="s">
        <v>12</v>
      </c>
      <c r="D68" s="40">
        <v>28</v>
      </c>
      <c r="E68" s="40"/>
      <c r="F68" s="44"/>
      <c r="G68" s="45">
        <f t="shared" si="2"/>
        <v>0</v>
      </c>
    </row>
    <row r="69" spans="1:7" ht="13.5">
      <c r="A69" s="27"/>
      <c r="B69" s="110" t="s">
        <v>119</v>
      </c>
      <c r="C69" s="43" t="s">
        <v>12</v>
      </c>
      <c r="D69" s="40">
        <v>26</v>
      </c>
      <c r="E69" s="40"/>
      <c r="F69" s="44"/>
      <c r="G69" s="45">
        <f t="shared" si="2"/>
        <v>0</v>
      </c>
    </row>
    <row r="70" spans="1:7" ht="13.5">
      <c r="A70" s="27"/>
      <c r="B70" s="110" t="s">
        <v>120</v>
      </c>
      <c r="C70" s="43" t="s">
        <v>12</v>
      </c>
      <c r="D70" s="40">
        <v>36</v>
      </c>
      <c r="E70" s="40"/>
      <c r="F70" s="44"/>
      <c r="G70" s="45">
        <f t="shared" si="2"/>
        <v>0</v>
      </c>
    </row>
    <row r="71" spans="1:7" ht="13.5">
      <c r="A71" s="27"/>
      <c r="B71" s="110" t="s">
        <v>121</v>
      </c>
      <c r="C71" s="43" t="s">
        <v>12</v>
      </c>
      <c r="D71" s="40">
        <v>11</v>
      </c>
      <c r="E71" s="40"/>
      <c r="F71" s="44"/>
      <c r="G71" s="45">
        <f t="shared" si="2"/>
        <v>0</v>
      </c>
    </row>
    <row r="72" spans="1:7" ht="13.5">
      <c r="A72" s="27"/>
      <c r="B72" s="110" t="s">
        <v>122</v>
      </c>
      <c r="C72" s="43" t="s">
        <v>12</v>
      </c>
      <c r="D72" s="40">
        <v>7</v>
      </c>
      <c r="E72" s="40"/>
      <c r="F72" s="44"/>
      <c r="G72" s="45">
        <f t="shared" si="2"/>
        <v>0</v>
      </c>
    </row>
    <row r="73" spans="1:7" ht="13.5">
      <c r="A73" s="27"/>
      <c r="B73" s="110" t="s">
        <v>123</v>
      </c>
      <c r="C73" s="43" t="s">
        <v>12</v>
      </c>
      <c r="D73" s="40">
        <v>20</v>
      </c>
      <c r="E73" s="40"/>
      <c r="F73" s="44"/>
      <c r="G73" s="45">
        <f t="shared" si="2"/>
        <v>0</v>
      </c>
    </row>
    <row r="74" spans="1:7" ht="13.5">
      <c r="A74" s="27"/>
      <c r="B74" s="110" t="s">
        <v>124</v>
      </c>
      <c r="C74" s="43" t="s">
        <v>12</v>
      </c>
      <c r="D74" s="40">
        <v>27</v>
      </c>
      <c r="E74" s="40"/>
      <c r="F74" s="44"/>
      <c r="G74" s="45">
        <f t="shared" si="2"/>
        <v>0</v>
      </c>
    </row>
    <row r="75" spans="1:7" ht="13.5">
      <c r="A75" s="27"/>
      <c r="B75" s="110" t="s">
        <v>125</v>
      </c>
      <c r="C75" s="43" t="s">
        <v>12</v>
      </c>
      <c r="D75" s="40">
        <v>4</v>
      </c>
      <c r="E75" s="40"/>
      <c r="F75" s="44"/>
      <c r="G75" s="45">
        <f t="shared" si="2"/>
        <v>0</v>
      </c>
    </row>
    <row r="76" spans="1:7" ht="13.5">
      <c r="A76" s="27"/>
      <c r="B76" s="110" t="s">
        <v>126</v>
      </c>
      <c r="C76" s="43" t="s">
        <v>12</v>
      </c>
      <c r="D76" s="40">
        <v>16</v>
      </c>
      <c r="E76" s="40"/>
      <c r="F76" s="44"/>
      <c r="G76" s="45">
        <f t="shared" si="2"/>
        <v>0</v>
      </c>
    </row>
    <row r="77" spans="1:7" ht="13.5">
      <c r="A77" s="27"/>
      <c r="B77" s="110" t="s">
        <v>127</v>
      </c>
      <c r="C77" s="43" t="s">
        <v>12</v>
      </c>
      <c r="D77" s="40">
        <v>27</v>
      </c>
      <c r="E77" s="40"/>
      <c r="F77" s="44"/>
      <c r="G77" s="45">
        <f t="shared" si="2"/>
        <v>0</v>
      </c>
    </row>
    <row r="78" spans="1:7" ht="13.5">
      <c r="A78" s="27"/>
      <c r="B78" s="110" t="s">
        <v>128</v>
      </c>
      <c r="C78" s="43" t="s">
        <v>12</v>
      </c>
      <c r="D78" s="40">
        <v>27</v>
      </c>
      <c r="E78" s="117"/>
      <c r="F78" s="44"/>
      <c r="G78" s="45">
        <f t="shared" ref="G78:G83" si="3">F78*D78</f>
        <v>0</v>
      </c>
    </row>
    <row r="79" spans="1:7" ht="13.5">
      <c r="A79" s="27"/>
      <c r="B79" s="110" t="s">
        <v>129</v>
      </c>
      <c r="C79" s="50" t="s">
        <v>12</v>
      </c>
      <c r="D79" s="40">
        <v>27</v>
      </c>
      <c r="E79" s="111"/>
      <c r="F79" s="46"/>
      <c r="G79" s="45">
        <f t="shared" si="3"/>
        <v>0</v>
      </c>
    </row>
    <row r="80" spans="1:7" ht="13.5">
      <c r="A80" s="27"/>
      <c r="B80" s="110" t="s">
        <v>130</v>
      </c>
      <c r="C80" s="50" t="s">
        <v>72</v>
      </c>
      <c r="D80" s="40">
        <v>15</v>
      </c>
      <c r="E80" s="111"/>
      <c r="F80" s="46"/>
      <c r="G80" s="45">
        <f t="shared" si="3"/>
        <v>0</v>
      </c>
    </row>
    <row r="81" spans="1:9" ht="13.5">
      <c r="A81" s="27"/>
      <c r="B81" s="110" t="s">
        <v>131</v>
      </c>
      <c r="C81" s="50" t="s">
        <v>72</v>
      </c>
      <c r="D81" s="40">
        <v>18</v>
      </c>
      <c r="E81" s="111"/>
      <c r="F81" s="46"/>
      <c r="G81" s="45">
        <f t="shared" si="3"/>
        <v>0</v>
      </c>
    </row>
    <row r="82" spans="1:9" ht="13.5">
      <c r="A82" s="51" t="s">
        <v>81</v>
      </c>
      <c r="B82" s="24" t="s">
        <v>46</v>
      </c>
      <c r="C82" s="43" t="s">
        <v>16</v>
      </c>
      <c r="D82" s="52">
        <v>5700</v>
      </c>
      <c r="E82" s="118"/>
      <c r="F82" s="44"/>
      <c r="G82" s="44">
        <f t="shared" si="3"/>
        <v>0</v>
      </c>
    </row>
    <row r="83" spans="1:9" ht="13.5">
      <c r="A83" s="51" t="s">
        <v>132</v>
      </c>
      <c r="B83" s="53" t="s">
        <v>133</v>
      </c>
      <c r="C83" s="54" t="s">
        <v>49</v>
      </c>
      <c r="D83" s="55">
        <v>1</v>
      </c>
      <c r="E83" s="55"/>
      <c r="F83" s="56"/>
      <c r="G83" s="56">
        <f t="shared" si="3"/>
        <v>0</v>
      </c>
    </row>
    <row r="84" spans="1:9" ht="13.5">
      <c r="A84" s="57"/>
      <c r="B84" s="58"/>
      <c r="C84" s="59"/>
      <c r="D84" s="60"/>
      <c r="E84" s="60"/>
      <c r="F84" s="61"/>
      <c r="G84" s="62"/>
    </row>
    <row r="85" spans="1:9" ht="13.5">
      <c r="A85" s="63"/>
      <c r="B85" s="64" t="s">
        <v>50</v>
      </c>
      <c r="C85" s="65"/>
      <c r="D85" s="66"/>
      <c r="E85" s="66"/>
      <c r="F85" s="67"/>
      <c r="G85" s="68">
        <f>SUM(G11:G83)</f>
        <v>0</v>
      </c>
      <c r="I85" s="5" t="s">
        <v>3</v>
      </c>
    </row>
    <row r="86" spans="1:9" ht="13.5">
      <c r="A86" s="15"/>
      <c r="B86" s="16"/>
      <c r="C86" s="16"/>
      <c r="D86" s="16"/>
      <c r="E86" s="16"/>
      <c r="F86" s="17"/>
      <c r="G86" s="17"/>
    </row>
    <row r="87" spans="1:9" s="14" customFormat="1">
      <c r="A87" s="21" t="s">
        <v>51</v>
      </c>
      <c r="B87" s="69" t="s">
        <v>52</v>
      </c>
      <c r="C87" s="18"/>
      <c r="D87" s="18"/>
      <c r="E87" s="18"/>
      <c r="F87" s="70"/>
      <c r="G87" s="70"/>
      <c r="H87" s="13"/>
    </row>
    <row r="88" spans="1:9" ht="13.5">
      <c r="A88" s="71" t="s">
        <v>7</v>
      </c>
      <c r="B88" s="72" t="s">
        <v>73</v>
      </c>
      <c r="C88" s="73" t="s">
        <v>12</v>
      </c>
      <c r="D88" s="74">
        <v>8</v>
      </c>
      <c r="E88" s="74"/>
      <c r="F88" s="75"/>
      <c r="G88" s="76">
        <f>F88*D88</f>
        <v>0</v>
      </c>
      <c r="H88" s="8"/>
    </row>
    <row r="89" spans="1:9" ht="13.5">
      <c r="A89" s="77" t="s">
        <v>4</v>
      </c>
      <c r="B89" s="24" t="s">
        <v>54</v>
      </c>
      <c r="C89" s="43" t="s">
        <v>2</v>
      </c>
      <c r="D89" s="78">
        <v>523</v>
      </c>
      <c r="E89" s="78"/>
      <c r="F89" s="79"/>
      <c r="G89" s="80">
        <f>F89*D89</f>
        <v>0</v>
      </c>
      <c r="H89" s="8"/>
    </row>
    <row r="90" spans="1:9" ht="13.5">
      <c r="A90" s="77" t="s">
        <v>14</v>
      </c>
      <c r="B90" s="24" t="s">
        <v>59</v>
      </c>
      <c r="C90" s="32"/>
      <c r="D90" s="32"/>
      <c r="E90" s="32"/>
      <c r="F90" s="33"/>
      <c r="G90" s="33"/>
      <c r="H90" s="8"/>
    </row>
    <row r="91" spans="1:9" s="14" customFormat="1">
      <c r="A91" s="81" t="s">
        <v>62</v>
      </c>
      <c r="B91" s="82" t="s">
        <v>134</v>
      </c>
      <c r="C91" s="83" t="s">
        <v>2</v>
      </c>
      <c r="D91" s="84">
        <v>10</v>
      </c>
      <c r="E91" s="84"/>
      <c r="F91" s="46"/>
      <c r="G91" s="44">
        <f t="shared" ref="G91:G97" si="4">F91*D91</f>
        <v>0</v>
      </c>
      <c r="H91" s="13"/>
    </row>
    <row r="92" spans="1:9" s="14" customFormat="1">
      <c r="A92" s="81" t="s">
        <v>63</v>
      </c>
      <c r="B92" s="82" t="s">
        <v>61</v>
      </c>
      <c r="C92" s="83" t="s">
        <v>2</v>
      </c>
      <c r="D92" s="84">
        <v>513</v>
      </c>
      <c r="E92" s="84"/>
      <c r="F92" s="46"/>
      <c r="G92" s="44">
        <f t="shared" si="4"/>
        <v>0</v>
      </c>
      <c r="H92" s="13"/>
    </row>
    <row r="93" spans="1:9" s="14" customFormat="1">
      <c r="A93" s="85" t="s">
        <v>17</v>
      </c>
      <c r="B93" s="86" t="s">
        <v>135</v>
      </c>
      <c r="C93" s="87" t="s">
        <v>12</v>
      </c>
      <c r="D93" s="88">
        <v>1</v>
      </c>
      <c r="E93" s="88"/>
      <c r="F93" s="89"/>
      <c r="G93" s="89">
        <v>0</v>
      </c>
      <c r="H93" s="13"/>
    </row>
    <row r="94" spans="1:9" ht="13.5">
      <c r="A94" s="85" t="s">
        <v>8</v>
      </c>
      <c r="B94" s="24" t="s">
        <v>58</v>
      </c>
      <c r="C94" s="43" t="s">
        <v>12</v>
      </c>
      <c r="D94" s="78">
        <v>7</v>
      </c>
      <c r="E94" s="78"/>
      <c r="F94" s="79"/>
      <c r="G94" s="80">
        <f t="shared" si="4"/>
        <v>0</v>
      </c>
      <c r="H94" s="8"/>
    </row>
    <row r="95" spans="1:9" ht="13.5">
      <c r="A95" s="85" t="s">
        <v>64</v>
      </c>
      <c r="B95" s="24" t="s">
        <v>57</v>
      </c>
      <c r="C95" s="43" t="s">
        <v>12</v>
      </c>
      <c r="D95" s="78">
        <v>7</v>
      </c>
      <c r="E95" s="78"/>
      <c r="F95" s="79"/>
      <c r="G95" s="80">
        <f t="shared" si="4"/>
        <v>0</v>
      </c>
      <c r="H95" s="8"/>
    </row>
    <row r="96" spans="1:9" ht="13.5">
      <c r="A96" s="85" t="s">
        <v>65</v>
      </c>
      <c r="B96" s="24" t="s">
        <v>56</v>
      </c>
      <c r="C96" s="43" t="s">
        <v>12</v>
      </c>
      <c r="D96" s="78">
        <v>7</v>
      </c>
      <c r="E96" s="78"/>
      <c r="F96" s="79"/>
      <c r="G96" s="80">
        <f t="shared" si="4"/>
        <v>0</v>
      </c>
      <c r="H96" s="8"/>
    </row>
    <row r="97" spans="1:9" ht="13.5">
      <c r="A97" s="85" t="s">
        <v>66</v>
      </c>
      <c r="B97" s="24" t="s">
        <v>55</v>
      </c>
      <c r="C97" s="43" t="s">
        <v>12</v>
      </c>
      <c r="D97" s="78">
        <v>7</v>
      </c>
      <c r="E97" s="78"/>
      <c r="F97" s="79"/>
      <c r="G97" s="80">
        <f t="shared" si="4"/>
        <v>0</v>
      </c>
      <c r="H97" s="8"/>
    </row>
    <row r="98" spans="1:9" ht="13.5">
      <c r="A98" s="85" t="s">
        <v>67</v>
      </c>
      <c r="B98" s="24" t="s">
        <v>143</v>
      </c>
      <c r="C98" s="83" t="s">
        <v>12</v>
      </c>
      <c r="D98" s="84">
        <v>7</v>
      </c>
      <c r="E98" s="84"/>
      <c r="F98" s="46"/>
      <c r="G98" s="44">
        <f>F98*D98</f>
        <v>0</v>
      </c>
      <c r="H98" s="8"/>
    </row>
    <row r="99" spans="1:9" ht="13.5">
      <c r="A99" s="85" t="s">
        <v>136</v>
      </c>
      <c r="B99" s="90" t="s">
        <v>60</v>
      </c>
      <c r="C99" s="43"/>
      <c r="D99" s="78"/>
      <c r="E99" s="78"/>
      <c r="F99" s="79"/>
      <c r="G99" s="80"/>
      <c r="H99" s="8"/>
    </row>
    <row r="100" spans="1:9" s="14" customFormat="1">
      <c r="A100" s="81" t="s">
        <v>137</v>
      </c>
      <c r="B100" s="91" t="s">
        <v>138</v>
      </c>
      <c r="C100" s="83" t="s">
        <v>12</v>
      </c>
      <c r="D100" s="92">
        <v>7</v>
      </c>
      <c r="E100" s="92"/>
      <c r="F100" s="46"/>
      <c r="G100" s="44">
        <f>F100*D100</f>
        <v>0</v>
      </c>
      <c r="H100" s="13"/>
    </row>
    <row r="101" spans="1:9" ht="13.5">
      <c r="A101" s="85" t="s">
        <v>68</v>
      </c>
      <c r="B101" s="24" t="s">
        <v>139</v>
      </c>
      <c r="C101" s="83" t="s">
        <v>12</v>
      </c>
      <c r="D101" s="84">
        <v>45</v>
      </c>
      <c r="E101" s="84"/>
      <c r="F101" s="46"/>
      <c r="G101" s="44">
        <f>F101*D101</f>
        <v>0</v>
      </c>
      <c r="H101" s="8"/>
    </row>
    <row r="102" spans="1:9" s="14" customFormat="1">
      <c r="A102" s="108" t="s">
        <v>141</v>
      </c>
      <c r="B102" s="53" t="s">
        <v>140</v>
      </c>
      <c r="C102" s="93" t="s">
        <v>2</v>
      </c>
      <c r="D102" s="94">
        <v>1130</v>
      </c>
      <c r="E102" s="94"/>
      <c r="F102" s="95"/>
      <c r="G102" s="56">
        <f>F102*D102</f>
        <v>0</v>
      </c>
      <c r="H102" s="13"/>
    </row>
    <row r="103" spans="1:9" ht="13.5">
      <c r="A103" s="15"/>
      <c r="B103" s="16"/>
      <c r="C103" s="16"/>
      <c r="D103" s="16"/>
      <c r="E103" s="16"/>
      <c r="F103" s="17"/>
      <c r="G103" s="17"/>
    </row>
    <row r="104" spans="1:9" ht="13.5">
      <c r="A104" s="63"/>
      <c r="B104" s="64" t="s">
        <v>69</v>
      </c>
      <c r="C104" s="65"/>
      <c r="D104" s="66"/>
      <c r="E104" s="66"/>
      <c r="F104" s="67"/>
      <c r="G104" s="68">
        <f>SUM(G89:G100)</f>
        <v>0</v>
      </c>
      <c r="I104" s="5" t="s">
        <v>3</v>
      </c>
    </row>
    <row r="105" spans="1:9" ht="13.5">
      <c r="A105" s="96"/>
      <c r="B105" s="97"/>
      <c r="C105" s="59"/>
      <c r="D105" s="98"/>
      <c r="E105" s="98"/>
      <c r="F105" s="16"/>
      <c r="G105" s="99"/>
    </row>
    <row r="106" spans="1:9" ht="13.5">
      <c r="A106" s="100"/>
      <c r="B106" s="72" t="s">
        <v>13</v>
      </c>
      <c r="C106" s="65"/>
      <c r="D106" s="66"/>
      <c r="E106" s="66"/>
      <c r="F106" s="101"/>
      <c r="G106" s="102">
        <f>SUM(G104+G85)</f>
        <v>0</v>
      </c>
    </row>
    <row r="107" spans="1:9" ht="13.5">
      <c r="A107" s="100"/>
      <c r="B107" s="24" t="s">
        <v>6</v>
      </c>
      <c r="C107" s="65"/>
      <c r="D107" s="66"/>
      <c r="E107" s="66"/>
      <c r="F107" s="103"/>
      <c r="G107" s="104">
        <f>G106*20%</f>
        <v>0</v>
      </c>
    </row>
    <row r="108" spans="1:9" ht="13.5">
      <c r="A108" s="100"/>
      <c r="B108" s="24"/>
      <c r="C108" s="65"/>
      <c r="D108" s="66"/>
      <c r="E108" s="66"/>
      <c r="F108" s="105"/>
      <c r="G108" s="104"/>
    </row>
    <row r="109" spans="1:9" ht="13.5">
      <c r="A109" s="100"/>
      <c r="B109" s="53" t="s">
        <v>5</v>
      </c>
      <c r="C109" s="65"/>
      <c r="D109" s="66"/>
      <c r="E109" s="66"/>
      <c r="F109" s="106"/>
      <c r="G109" s="107">
        <f>SUM(G107+G106)</f>
        <v>0</v>
      </c>
      <c r="H109" s="5"/>
    </row>
  </sheetData>
  <mergeCells count="6">
    <mergeCell ref="B6:G6"/>
    <mergeCell ref="C4:G4"/>
    <mergeCell ref="C1:G1"/>
    <mergeCell ref="A2:B3"/>
    <mergeCell ref="C2:G2"/>
    <mergeCell ref="C3:G3"/>
  </mergeCells>
  <phoneticPr fontId="2"/>
  <printOptions horizontalCentered="1" gridLines="1"/>
  <pageMargins left="0.15748031496062992" right="0.15748031496062992" top="1.1811023622047245" bottom="1.1811023622047245" header="0.51181102362204722" footer="0.51181102362204722"/>
  <pageSetup paperSize="10" fitToHeight="3" orientation="portrait" horizontalDpi="4294967292" verticalDpi="4294967292" r:id="rId1"/>
  <headerFooter alignWithMargins="0"/>
  <rowBreaks count="2" manualBreakCount="2">
    <brk id="55" max="6" man="1"/>
    <brk id="8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PPP</dc:creator>
  <cp:lastModifiedBy>Brigitte GALLONI</cp:lastModifiedBy>
  <cp:lastPrinted>2024-06-28T14:50:40Z</cp:lastPrinted>
  <dcterms:created xsi:type="dcterms:W3CDTF">2000-07-10T14:36:06Z</dcterms:created>
  <dcterms:modified xsi:type="dcterms:W3CDTF">2024-06-28T14:50:44Z</dcterms:modified>
</cp:coreProperties>
</file>